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175" windowHeight="73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<sst xmlns="http://schemas.openxmlformats.org/spreadsheetml/2006/main" count="137" uniqueCount="116">
  <si>
    <t>2. Сводные данные по бюджету времени (в неделях)</t>
  </si>
  <si>
    <t>Курсы</t>
  </si>
  <si>
    <t>Учебная практика</t>
  </si>
  <si>
    <t>Производственная практика</t>
  </si>
  <si>
    <t>Промежуточная аттестация</t>
  </si>
  <si>
    <t>Государст-венная итоговая аттестация</t>
  </si>
  <si>
    <t>Каникулы</t>
  </si>
  <si>
    <t>Всего</t>
  </si>
  <si>
    <t>I курс</t>
  </si>
  <si>
    <t>II курс</t>
  </si>
  <si>
    <t>III курс</t>
  </si>
  <si>
    <t>Обучение по дисциплинам и междисципли-нарным курсам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</si>
  <si>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</si>
  <si>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</si>
  <si>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</si>
  <si>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Учебная нагрузка обучающихся (час.)</t>
  </si>
  <si>
    <t>Распределение по курсам (количество часов в неделю)</t>
  </si>
  <si>
    <t>Максимальная</t>
  </si>
  <si>
    <t>Самостоятельная работа</t>
  </si>
  <si>
    <t>Обязательная аудитория</t>
  </si>
  <si>
    <t>1 курс</t>
  </si>
  <si>
    <t>2 курс</t>
  </si>
  <si>
    <t>3 курс</t>
  </si>
  <si>
    <t>Всего занятий</t>
  </si>
  <si>
    <t>в т.ч.</t>
  </si>
  <si>
    <t>Семестр</t>
  </si>
  <si>
    <t>Кол-во недель</t>
  </si>
  <si>
    <t>О.00</t>
  </si>
  <si>
    <t>Общеобразовательный цикл</t>
  </si>
  <si>
    <t>Иностранный язык</t>
  </si>
  <si>
    <t>История</t>
  </si>
  <si>
    <t>Обществознание</t>
  </si>
  <si>
    <t>ОДБ.06</t>
  </si>
  <si>
    <t>Химия</t>
  </si>
  <si>
    <t>Биология</t>
  </si>
  <si>
    <t>ОДБ.08</t>
  </si>
  <si>
    <t>Физическая культура</t>
  </si>
  <si>
    <t>З,З,ДЗ</t>
  </si>
  <si>
    <t>ОБЖ</t>
  </si>
  <si>
    <t>Математика</t>
  </si>
  <si>
    <t>-, ДЗ, Э</t>
  </si>
  <si>
    <t>Физика</t>
  </si>
  <si>
    <t>Информатика и ИКТ</t>
  </si>
  <si>
    <t>ОП.00</t>
  </si>
  <si>
    <t>Общепрофессиональный цикл</t>
  </si>
  <si>
    <t>-з\6дз/-э</t>
  </si>
  <si>
    <t>ОП.01</t>
  </si>
  <si>
    <t>Технические измерения</t>
  </si>
  <si>
    <t>ОП.02</t>
  </si>
  <si>
    <t>Техническая графика</t>
  </si>
  <si>
    <t>ОП.03</t>
  </si>
  <si>
    <t>Основы электротехники</t>
  </si>
  <si>
    <t>ОП.04</t>
  </si>
  <si>
    <t>Основы материаловедения</t>
  </si>
  <si>
    <t>ОП.05</t>
  </si>
  <si>
    <t>Общие основы технологии металлообработки и работы на металлорежущих станках</t>
  </si>
  <si>
    <t>ОП.06</t>
  </si>
  <si>
    <t>Безопасность жизнедеятельности</t>
  </si>
  <si>
    <t>П.00</t>
  </si>
  <si>
    <t>Профессиональный цикл</t>
  </si>
  <si>
    <t>-з\4дз/4э</t>
  </si>
  <si>
    <t>ПМ.01</t>
  </si>
  <si>
    <t>Программное управление металлорежущими станками</t>
  </si>
  <si>
    <t>Э(к)</t>
  </si>
  <si>
    <t>МДК.01.01</t>
  </si>
  <si>
    <t>Технология металлообработки на металлорежущих станках с программным управлением</t>
  </si>
  <si>
    <t>Э</t>
  </si>
  <si>
    <t>УП.01</t>
  </si>
  <si>
    <t>ПП.01</t>
  </si>
  <si>
    <t>ПМ.02</t>
  </si>
  <si>
    <t>МДК.02.01</t>
  </si>
  <si>
    <t>Технология обработки на металлорежущих станках</t>
  </si>
  <si>
    <t>-,Э-,-</t>
  </si>
  <si>
    <t>УП.02</t>
  </si>
  <si>
    <t>-,-,-,_</t>
  </si>
  <si>
    <t>ПП.02</t>
  </si>
  <si>
    <t>-,-,-,ДЗ</t>
  </si>
  <si>
    <t>ФК.00</t>
  </si>
  <si>
    <t>З, ДЗ</t>
  </si>
  <si>
    <t>Всего:</t>
  </si>
  <si>
    <t>-з/21дз/7э</t>
  </si>
  <si>
    <t>ГИА.00</t>
  </si>
  <si>
    <t>2 нед</t>
  </si>
  <si>
    <t>дисциплин и МДК</t>
  </si>
  <si>
    <t>учебной практики</t>
  </si>
  <si>
    <t>производст.практики</t>
  </si>
  <si>
    <t>Выпускная квалификационная работа</t>
  </si>
  <si>
    <t>экзаменов</t>
  </si>
  <si>
    <t>дифф.зачетов</t>
  </si>
  <si>
    <t>зачетов</t>
  </si>
  <si>
    <t>Обработка деталей на металлорежущих станках различного типа и вида</t>
  </si>
  <si>
    <t>Государственная итоговая аттестация</t>
  </si>
  <si>
    <t>Лаб.и практ.за-нятия</t>
  </si>
  <si>
    <t>Лекций, семина-ров, уроков</t>
  </si>
  <si>
    <t>3. План учебного процесса</t>
  </si>
  <si>
    <t xml:space="preserve">Консультации на учебную группу по 4 часа на 1 студента в год  </t>
  </si>
  <si>
    <t>Русский язык и литература</t>
  </si>
  <si>
    <t>ОУД.01</t>
  </si>
  <si>
    <t>ОУД.03</t>
  </si>
  <si>
    <t>ОУД.04</t>
  </si>
  <si>
    <t>ОУД.05</t>
  </si>
  <si>
    <t>ОУД.07</t>
  </si>
  <si>
    <t>ОУД.09</t>
  </si>
  <si>
    <t>ОУДп.01</t>
  </si>
  <si>
    <t>ОУДп.02</t>
  </si>
  <si>
    <t>ОУДп.03</t>
  </si>
  <si>
    <t>-, ДЗ, ДЗ</t>
  </si>
  <si>
    <t>2з/11дз/3э</t>
  </si>
  <si>
    <t>-, -, Э</t>
  </si>
  <si>
    <t>-, -, ДЗ</t>
  </si>
  <si>
    <t>-,ДЗ,</t>
  </si>
  <si>
    <t>-,ДЗ</t>
  </si>
  <si>
    <t>ДЗ,-</t>
  </si>
  <si>
    <t>,-ДЗ</t>
  </si>
  <si>
    <t>ДЗ</t>
  </si>
  <si>
    <t>-., ДЗ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</si>
</sst>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7" fillId="0" borderId="0" xfId="52" applyFont="1" applyBorder="1" applyAlignment="1" applyProtection="1">
      <alignment/>
      <protection/>
    </xf>
    <xf numFmtId="0" fontId="6" fillId="0" borderId="0" xfId="52" applyFont="1" applyAlignment="1" applyProtection="1">
      <alignment/>
      <protection/>
    </xf>
    <xf numFmtId="0" fontId="4" fillId="0" borderId="0" xfId="52" applyFont="1">
      <alignment/>
      <protection/>
    </xf>
    <xf numFmtId="0" fontId="3" fillId="0" borderId="0" xfId="52" applyFont="1" applyBorder="1" applyAlignment="1" applyProtection="1">
      <alignment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top" wrapText="1"/>
      <protection/>
    </xf>
    <xf numFmtId="0" fontId="5" fillId="0" borderId="19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5" fillId="0" borderId="30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0">
      <selection activeCell="I3" sqref="I3:L8"/>
    </sheetView>
  </sheetViews>
  <sheetFormatPr defaultColWidth="9.140625" defaultRowHeight="15"/>
  <cols>
    <col min="2" max="2" width="0.85546875" style="0" customWidth="1"/>
    <col min="3" max="3" width="8.8515625" style="0" hidden="1" customWidth="1"/>
    <col min="5" max="5" width="8.8515625" style="0" customWidth="1"/>
    <col min="6" max="6" width="0.13671875" style="0" customWidth="1"/>
    <col min="7" max="8" width="8.8515625" style="0" hidden="1" customWidth="1"/>
    <col min="10" max="10" width="2.7109375" style="0" customWidth="1"/>
    <col min="11" max="12" width="8.8515625" style="0" hidden="1" customWidth="1"/>
    <col min="14" max="14" width="10.8515625" style="0" customWidth="1"/>
    <col min="15" max="16" width="8.8515625" style="0" hidden="1" customWidth="1"/>
    <col min="18" max="18" width="9.57421875" style="0" customWidth="1"/>
    <col min="19" max="19" width="8.8515625" style="0" hidden="1" customWidth="1"/>
    <col min="21" max="21" width="8.00390625" style="0" customWidth="1"/>
    <col min="22" max="22" width="8.8515625" style="0" hidden="1" customWidth="1"/>
    <col min="24" max="24" width="1.1484375" style="0" customWidth="1"/>
    <col min="25" max="25" width="6.57421875" style="0" customWidth="1"/>
    <col min="26" max="26" width="8.8515625" style="0" hidden="1" customWidth="1"/>
    <col min="28" max="28" width="3.421875" style="0" customWidth="1"/>
    <col min="29" max="29" width="8.8515625" style="0" hidden="1" customWidth="1"/>
  </cols>
  <sheetData>
    <row r="1" spans="1:29" ht="15.75">
      <c r="A1" s="3" t="s">
        <v>0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5">
      <c r="A3" s="43" t="s">
        <v>1</v>
      </c>
      <c r="B3" s="43"/>
      <c r="C3" s="43"/>
      <c r="D3" s="43" t="s">
        <v>11</v>
      </c>
      <c r="E3" s="43"/>
      <c r="F3" s="43"/>
      <c r="G3" s="43"/>
      <c r="H3" s="43"/>
      <c r="I3" s="43" t="s">
        <v>2</v>
      </c>
      <c r="J3" s="43"/>
      <c r="K3" s="43"/>
      <c r="L3" s="43"/>
      <c r="M3" s="46" t="s">
        <v>3</v>
      </c>
      <c r="N3" s="47"/>
      <c r="O3" s="47"/>
      <c r="P3" s="48"/>
      <c r="Q3" s="43" t="s">
        <v>4</v>
      </c>
      <c r="R3" s="43"/>
      <c r="S3" s="43"/>
      <c r="T3" s="43" t="s">
        <v>5</v>
      </c>
      <c r="U3" s="43"/>
      <c r="V3" s="43"/>
      <c r="W3" s="43" t="s">
        <v>6</v>
      </c>
      <c r="X3" s="43"/>
      <c r="Y3" s="43"/>
      <c r="Z3" s="43"/>
      <c r="AA3" s="43" t="s">
        <v>7</v>
      </c>
      <c r="AB3" s="43"/>
      <c r="AC3" s="43"/>
    </row>
    <row r="4" spans="1:29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9"/>
      <c r="N4" s="50"/>
      <c r="O4" s="50"/>
      <c r="P4" s="51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9"/>
      <c r="N5" s="50"/>
      <c r="O5" s="50"/>
      <c r="P5" s="5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9"/>
      <c r="N6" s="50"/>
      <c r="O6" s="50"/>
      <c r="P6" s="51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9"/>
      <c r="N7" s="50"/>
      <c r="O7" s="50"/>
      <c r="P7" s="51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52"/>
      <c r="N8" s="53"/>
      <c r="O8" s="53"/>
      <c r="P8" s="54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5.75">
      <c r="A9" s="44">
        <v>1</v>
      </c>
      <c r="B9" s="44"/>
      <c r="C9" s="44"/>
      <c r="D9" s="45">
        <v>2</v>
      </c>
      <c r="E9" s="45"/>
      <c r="F9" s="45"/>
      <c r="G9" s="45"/>
      <c r="H9" s="45"/>
      <c r="I9" s="45">
        <v>3</v>
      </c>
      <c r="J9" s="45"/>
      <c r="K9" s="45"/>
      <c r="L9" s="45"/>
      <c r="M9" s="45">
        <v>4</v>
      </c>
      <c r="N9" s="45"/>
      <c r="O9" s="45"/>
      <c r="P9" s="45"/>
      <c r="Q9" s="45">
        <v>5</v>
      </c>
      <c r="R9" s="45"/>
      <c r="S9" s="45"/>
      <c r="T9" s="45">
        <v>6</v>
      </c>
      <c r="U9" s="45"/>
      <c r="V9" s="45"/>
      <c r="W9" s="45">
        <v>7</v>
      </c>
      <c r="X9" s="45"/>
      <c r="Y9" s="45"/>
      <c r="Z9" s="45"/>
      <c r="AA9" s="45">
        <v>8</v>
      </c>
      <c r="AB9" s="45"/>
      <c r="AC9" s="45"/>
    </row>
    <row r="10" spans="1:29" ht="15.75">
      <c r="A10" s="44" t="s">
        <v>8</v>
      </c>
      <c r="B10" s="44"/>
      <c r="C10" s="44"/>
      <c r="D10" s="61">
        <v>33</v>
      </c>
      <c r="E10" s="61"/>
      <c r="F10" s="61"/>
      <c r="G10" s="61"/>
      <c r="H10" s="61"/>
      <c r="I10" s="61">
        <v>2</v>
      </c>
      <c r="J10" s="61"/>
      <c r="K10" s="61"/>
      <c r="L10" s="61"/>
      <c r="M10" s="61">
        <v>4</v>
      </c>
      <c r="N10" s="61"/>
      <c r="O10" s="61"/>
      <c r="P10" s="61"/>
      <c r="Q10" s="61">
        <v>1</v>
      </c>
      <c r="R10" s="61"/>
      <c r="S10" s="61"/>
      <c r="T10" s="61"/>
      <c r="U10" s="61"/>
      <c r="V10" s="61"/>
      <c r="W10" s="55">
        <v>11</v>
      </c>
      <c r="X10" s="56"/>
      <c r="Y10" s="56"/>
      <c r="Z10" s="57"/>
      <c r="AA10" s="58">
        <v>51</v>
      </c>
      <c r="AB10" s="59"/>
      <c r="AC10" s="60"/>
    </row>
    <row r="11" spans="1:29" ht="15.75">
      <c r="A11" s="44" t="s">
        <v>9</v>
      </c>
      <c r="B11" s="44"/>
      <c r="C11" s="44"/>
      <c r="D11" s="61">
        <v>33</v>
      </c>
      <c r="E11" s="61"/>
      <c r="F11" s="61"/>
      <c r="G11" s="61"/>
      <c r="H11" s="61"/>
      <c r="I11" s="61"/>
      <c r="J11" s="61"/>
      <c r="K11" s="61"/>
      <c r="L11" s="61"/>
      <c r="M11" s="61">
        <v>7</v>
      </c>
      <c r="N11" s="61"/>
      <c r="O11" s="61"/>
      <c r="P11" s="61"/>
      <c r="Q11" s="61">
        <v>2</v>
      </c>
      <c r="R11" s="61"/>
      <c r="S11" s="61"/>
      <c r="T11" s="61"/>
      <c r="U11" s="61"/>
      <c r="V11" s="61"/>
      <c r="W11" s="61">
        <v>11</v>
      </c>
      <c r="X11" s="61"/>
      <c r="Y11" s="61"/>
      <c r="Z11" s="61"/>
      <c r="AA11" s="62">
        <v>53</v>
      </c>
      <c r="AB11" s="62"/>
      <c r="AC11" s="62"/>
    </row>
    <row r="12" spans="1:29" ht="15.75">
      <c r="A12" s="44" t="s">
        <v>10</v>
      </c>
      <c r="B12" s="44"/>
      <c r="C12" s="44"/>
      <c r="D12" s="61">
        <v>11</v>
      </c>
      <c r="E12" s="61"/>
      <c r="F12" s="61"/>
      <c r="G12" s="61"/>
      <c r="H12" s="61"/>
      <c r="I12" s="61">
        <v>0.5</v>
      </c>
      <c r="J12" s="61"/>
      <c r="K12" s="61"/>
      <c r="L12" s="61"/>
      <c r="M12" s="61">
        <v>5.5</v>
      </c>
      <c r="N12" s="61"/>
      <c r="O12" s="61"/>
      <c r="P12" s="61"/>
      <c r="Q12" s="61">
        <v>1</v>
      </c>
      <c r="R12" s="61"/>
      <c r="S12" s="61"/>
      <c r="T12" s="61">
        <v>1</v>
      </c>
      <c r="U12" s="61"/>
      <c r="V12" s="61"/>
      <c r="W12" s="61">
        <v>2</v>
      </c>
      <c r="X12" s="61"/>
      <c r="Y12" s="61"/>
      <c r="Z12" s="61"/>
      <c r="AA12" s="62">
        <v>21</v>
      </c>
      <c r="AB12" s="62"/>
      <c r="AC12" s="62"/>
    </row>
    <row r="13" spans="1:29" ht="15.75">
      <c r="A13" s="43" t="s">
        <v>7</v>
      </c>
      <c r="B13" s="43"/>
      <c r="C13" s="43"/>
      <c r="D13" s="62">
        <v>77</v>
      </c>
      <c r="E13" s="62"/>
      <c r="F13" s="62"/>
      <c r="G13" s="62"/>
      <c r="H13" s="62"/>
      <c r="I13" s="62">
        <v>2.5</v>
      </c>
      <c r="J13" s="62"/>
      <c r="K13" s="62"/>
      <c r="L13" s="62"/>
      <c r="M13" s="62">
        <v>16.5</v>
      </c>
      <c r="N13" s="62"/>
      <c r="O13" s="62"/>
      <c r="P13" s="62"/>
      <c r="Q13" s="62">
        <v>4</v>
      </c>
      <c r="R13" s="62"/>
      <c r="S13" s="62"/>
      <c r="T13" s="62">
        <v>1</v>
      </c>
      <c r="U13" s="62"/>
      <c r="V13" s="62"/>
      <c r="W13" s="62">
        <v>24</v>
      </c>
      <c r="X13" s="62"/>
      <c r="Y13" s="62"/>
      <c r="Z13" s="62"/>
      <c r="AA13" s="62">
        <v>125</v>
      </c>
      <c r="AB13" s="62"/>
      <c r="AC13" s="62"/>
    </row>
  </sheetData>
  <sheetProtection/>
  <mergeCells count="48">
    <mergeCell ref="A12:C12"/>
    <mergeCell ref="D12:H12"/>
    <mergeCell ref="I12:L12"/>
    <mergeCell ref="M12:P12"/>
    <mergeCell ref="Q12:S12"/>
    <mergeCell ref="T12:V12"/>
    <mergeCell ref="W12:Z12"/>
    <mergeCell ref="AA12:AC12"/>
    <mergeCell ref="A13:C13"/>
    <mergeCell ref="D13:H13"/>
    <mergeCell ref="I13:L13"/>
    <mergeCell ref="M13:P13"/>
    <mergeCell ref="Q13:S13"/>
    <mergeCell ref="T13:V13"/>
    <mergeCell ref="W13:Z13"/>
    <mergeCell ref="AA13:AC13"/>
    <mergeCell ref="A10:C10"/>
    <mergeCell ref="D10:H10"/>
    <mergeCell ref="I10:L10"/>
    <mergeCell ref="M10:P10"/>
    <mergeCell ref="Q10:S10"/>
    <mergeCell ref="T10:V10"/>
    <mergeCell ref="W10:Z10"/>
    <mergeCell ref="AA10:AC10"/>
    <mergeCell ref="A11:C11"/>
    <mergeCell ref="D11:H11"/>
    <mergeCell ref="I11:L11"/>
    <mergeCell ref="M11:P11"/>
    <mergeCell ref="Q11:S11"/>
    <mergeCell ref="T11:V11"/>
    <mergeCell ref="W11:Z11"/>
    <mergeCell ref="AA11:AC11"/>
    <mergeCell ref="A3:C8"/>
    <mergeCell ref="D3:H8"/>
    <mergeCell ref="I3:L8"/>
    <mergeCell ref="M3:P8"/>
    <mergeCell ref="Q3:S8"/>
    <mergeCell ref="T3:V8"/>
    <mergeCell ref="W3:Z8"/>
    <mergeCell ref="AA3:AC8"/>
    <mergeCell ref="A9:C9"/>
    <mergeCell ref="D9:H9"/>
    <mergeCell ref="I9:L9"/>
    <mergeCell ref="M9:P9"/>
    <mergeCell ref="Q9:S9"/>
    <mergeCell ref="T9:V9"/>
    <mergeCell ref="W9:Z9"/>
    <mergeCell ref="AA9:A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2">
      <selection activeCell="B45" sqref="B45"/>
    </sheetView>
  </sheetViews>
  <sheetFormatPr defaultColWidth="9.140625" defaultRowHeight="15"/>
  <cols>
    <col min="1" max="1" width="8.57421875" style="0" customWidth="1"/>
    <col min="2" max="2" width="36.7109375" style="0" customWidth="1"/>
    <col min="3" max="3" width="10.140625" style="0" customWidth="1"/>
    <col min="4" max="4" width="6.28125" style="0" customWidth="1"/>
    <col min="5" max="5" width="5.421875" style="0" customWidth="1"/>
    <col min="6" max="6" width="7.00390625" style="0" customWidth="1"/>
    <col min="7" max="7" width="7.8515625" style="0" customWidth="1"/>
    <col min="8" max="8" width="8.140625" style="0" customWidth="1"/>
    <col min="9" max="9" width="6.28125" style="0" customWidth="1"/>
    <col min="10" max="10" width="6.00390625" style="0" customWidth="1"/>
    <col min="11" max="11" width="6.140625" style="0" customWidth="1"/>
    <col min="12" max="12" width="5.28125" style="0" customWidth="1"/>
    <col min="13" max="13" width="5.7109375" style="0" customWidth="1"/>
    <col min="14" max="14" width="5.8515625" style="0" customWidth="1"/>
  </cols>
  <sheetData>
    <row r="1" ht="15">
      <c r="B1" s="42" t="s">
        <v>94</v>
      </c>
    </row>
    <row r="3" spans="1:14" ht="24.75" customHeight="1">
      <c r="A3" s="63" t="s">
        <v>12</v>
      </c>
      <c r="B3" s="64" t="s">
        <v>13</v>
      </c>
      <c r="C3" s="65" t="s">
        <v>14</v>
      </c>
      <c r="D3" s="63" t="s">
        <v>15</v>
      </c>
      <c r="E3" s="63"/>
      <c r="F3" s="63"/>
      <c r="G3" s="63"/>
      <c r="H3" s="63"/>
      <c r="I3" s="65" t="s">
        <v>16</v>
      </c>
      <c r="J3" s="65"/>
      <c r="K3" s="65"/>
      <c r="L3" s="65"/>
      <c r="M3" s="65"/>
      <c r="N3" s="65"/>
    </row>
    <row r="4" spans="1:14" ht="15">
      <c r="A4" s="63"/>
      <c r="B4" s="64"/>
      <c r="C4" s="64"/>
      <c r="D4" s="66" t="s">
        <v>17</v>
      </c>
      <c r="E4" s="66" t="s">
        <v>18</v>
      </c>
      <c r="F4" s="63" t="s">
        <v>19</v>
      </c>
      <c r="G4" s="63"/>
      <c r="H4" s="63"/>
      <c r="I4" s="67" t="s">
        <v>20</v>
      </c>
      <c r="J4" s="67"/>
      <c r="K4" s="67" t="s">
        <v>21</v>
      </c>
      <c r="L4" s="67"/>
      <c r="M4" s="67" t="s">
        <v>22</v>
      </c>
      <c r="N4" s="67"/>
    </row>
    <row r="5" spans="1:14" ht="15">
      <c r="A5" s="63"/>
      <c r="B5" s="64"/>
      <c r="C5" s="64"/>
      <c r="D5" s="66"/>
      <c r="E5" s="66"/>
      <c r="F5" s="65" t="s">
        <v>23</v>
      </c>
      <c r="G5" s="67" t="s">
        <v>24</v>
      </c>
      <c r="H5" s="67"/>
      <c r="I5" s="67" t="s">
        <v>25</v>
      </c>
      <c r="J5" s="67"/>
      <c r="K5" s="67" t="s">
        <v>25</v>
      </c>
      <c r="L5" s="67"/>
      <c r="M5" s="67" t="s">
        <v>25</v>
      </c>
      <c r="N5" s="67"/>
    </row>
    <row r="6" spans="1:14" ht="15">
      <c r="A6" s="63"/>
      <c r="B6" s="64"/>
      <c r="C6" s="64"/>
      <c r="D6" s="66"/>
      <c r="E6" s="66"/>
      <c r="F6" s="65"/>
      <c r="G6" s="68" t="s">
        <v>93</v>
      </c>
      <c r="H6" s="68" t="s">
        <v>92</v>
      </c>
      <c r="I6" s="40">
        <v>1</v>
      </c>
      <c r="J6" s="40">
        <v>2</v>
      </c>
      <c r="K6" s="40">
        <v>3</v>
      </c>
      <c r="L6" s="40">
        <v>4</v>
      </c>
      <c r="M6" s="40">
        <v>5</v>
      </c>
      <c r="N6" s="40">
        <v>6</v>
      </c>
    </row>
    <row r="7" spans="1:14" ht="15">
      <c r="A7" s="63"/>
      <c r="B7" s="64"/>
      <c r="C7" s="64"/>
      <c r="D7" s="66"/>
      <c r="E7" s="66"/>
      <c r="F7" s="65"/>
      <c r="G7" s="68"/>
      <c r="H7" s="68"/>
      <c r="I7" s="67" t="s">
        <v>26</v>
      </c>
      <c r="J7" s="67"/>
      <c r="K7" s="67" t="s">
        <v>26</v>
      </c>
      <c r="L7" s="67"/>
      <c r="M7" s="67" t="s">
        <v>26</v>
      </c>
      <c r="N7" s="67"/>
    </row>
    <row r="8" spans="1:14" ht="29.25" customHeight="1">
      <c r="A8" s="63"/>
      <c r="B8" s="64"/>
      <c r="C8" s="64"/>
      <c r="D8" s="66"/>
      <c r="E8" s="66"/>
      <c r="F8" s="65"/>
      <c r="G8" s="68"/>
      <c r="H8" s="68"/>
      <c r="I8" s="40">
        <v>17</v>
      </c>
      <c r="J8" s="40">
        <v>23</v>
      </c>
      <c r="K8" s="40">
        <v>17</v>
      </c>
      <c r="L8" s="40">
        <v>22</v>
      </c>
      <c r="M8" s="41">
        <v>17</v>
      </c>
      <c r="N8" s="40">
        <v>1</v>
      </c>
    </row>
    <row r="9" spans="1:14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13.5" customHeight="1">
      <c r="A10" s="6" t="s">
        <v>27</v>
      </c>
      <c r="B10" s="7" t="s">
        <v>28</v>
      </c>
      <c r="C10" s="8" t="s">
        <v>107</v>
      </c>
      <c r="D10" s="9">
        <f>SUM(E10:F10)</f>
        <v>2590</v>
      </c>
      <c r="E10" s="9">
        <f>SUM(E11:E21)</f>
        <v>892</v>
      </c>
      <c r="F10" s="9">
        <f>SUM(F11:F21)</f>
        <v>1698</v>
      </c>
      <c r="G10" s="9">
        <f>SUM(G11:G21)</f>
        <v>1014</v>
      </c>
      <c r="H10" s="9">
        <f>SUM(H11:H21)</f>
        <v>435</v>
      </c>
      <c r="I10" s="9">
        <f>SUM(I11:I21)</f>
        <v>595</v>
      </c>
      <c r="J10" s="9">
        <f>SUM(J11:J21)</f>
        <v>644</v>
      </c>
      <c r="K10" s="9">
        <f>SUM(K11:K21)</f>
        <v>459</v>
      </c>
      <c r="L10" s="9"/>
      <c r="M10" s="9"/>
      <c r="N10" s="9"/>
    </row>
    <row r="11" spans="1:14" ht="13.5" customHeight="1">
      <c r="A11" s="10" t="s">
        <v>97</v>
      </c>
      <c r="B11" s="11" t="s">
        <v>96</v>
      </c>
      <c r="C11" s="12" t="s">
        <v>108</v>
      </c>
      <c r="D11" s="13">
        <v>419</v>
      </c>
      <c r="E11" s="13">
        <v>140</v>
      </c>
      <c r="F11" s="13">
        <v>279</v>
      </c>
      <c r="G11" s="13">
        <v>130</v>
      </c>
      <c r="H11" s="13"/>
      <c r="I11" s="13">
        <v>85</v>
      </c>
      <c r="J11" s="13">
        <v>92</v>
      </c>
      <c r="K11" s="13">
        <v>102</v>
      </c>
      <c r="L11" s="13"/>
      <c r="M11" s="13"/>
      <c r="N11" s="13"/>
    </row>
    <row r="12" spans="1:14" ht="11.25" customHeight="1">
      <c r="A12" s="10" t="s">
        <v>98</v>
      </c>
      <c r="B12" s="11" t="s">
        <v>29</v>
      </c>
      <c r="C12" s="12" t="s">
        <v>109</v>
      </c>
      <c r="D12" s="13">
        <f aca="true" t="shared" si="0" ref="D12:D18">SUM(E12:F12)</f>
        <v>222</v>
      </c>
      <c r="E12" s="13">
        <v>74</v>
      </c>
      <c r="F12" s="13">
        <f aca="true" t="shared" si="1" ref="F12:F18">SUM(I12:N12)</f>
        <v>148</v>
      </c>
      <c r="G12" s="13">
        <v>74</v>
      </c>
      <c r="H12" s="13">
        <v>74</v>
      </c>
      <c r="I12" s="13">
        <v>51</v>
      </c>
      <c r="J12" s="14">
        <v>46</v>
      </c>
      <c r="K12" s="13">
        <v>51</v>
      </c>
      <c r="L12" s="13"/>
      <c r="M12" s="13"/>
      <c r="N12" s="13"/>
    </row>
    <row r="13" spans="1:14" ht="12.75" customHeight="1">
      <c r="A13" s="10" t="s">
        <v>99</v>
      </c>
      <c r="B13" s="11" t="s">
        <v>30</v>
      </c>
      <c r="C13" s="12" t="s">
        <v>109</v>
      </c>
      <c r="D13" s="13">
        <f t="shared" si="0"/>
        <v>180</v>
      </c>
      <c r="E13" s="13">
        <v>60</v>
      </c>
      <c r="F13" s="13">
        <f t="shared" si="1"/>
        <v>120</v>
      </c>
      <c r="G13" s="13">
        <v>120</v>
      </c>
      <c r="H13" s="13"/>
      <c r="I13" s="13">
        <v>17</v>
      </c>
      <c r="J13" s="13">
        <v>69</v>
      </c>
      <c r="K13" s="13">
        <v>34</v>
      </c>
      <c r="L13" s="13"/>
      <c r="M13" s="13"/>
      <c r="N13" s="13"/>
    </row>
    <row r="14" spans="1:14" ht="12" customHeight="1">
      <c r="A14" s="10" t="s">
        <v>100</v>
      </c>
      <c r="B14" s="11" t="s">
        <v>31</v>
      </c>
      <c r="C14" s="12" t="s">
        <v>109</v>
      </c>
      <c r="D14" s="13">
        <f t="shared" si="0"/>
        <v>222</v>
      </c>
      <c r="E14" s="13">
        <v>74</v>
      </c>
      <c r="F14" s="13">
        <f t="shared" si="1"/>
        <v>148</v>
      </c>
      <c r="G14" s="13">
        <v>148</v>
      </c>
      <c r="H14" s="13"/>
      <c r="I14" s="13">
        <v>51</v>
      </c>
      <c r="J14" s="14">
        <v>46</v>
      </c>
      <c r="K14" s="13">
        <v>51</v>
      </c>
      <c r="L14" s="13"/>
      <c r="M14" s="13"/>
      <c r="N14" s="13"/>
    </row>
    <row r="15" spans="1:14" ht="12.75" customHeight="1">
      <c r="A15" s="10" t="s">
        <v>32</v>
      </c>
      <c r="B15" s="11" t="s">
        <v>33</v>
      </c>
      <c r="C15" s="12" t="s">
        <v>109</v>
      </c>
      <c r="D15" s="13">
        <f t="shared" si="0"/>
        <v>120</v>
      </c>
      <c r="E15" s="13">
        <v>40</v>
      </c>
      <c r="F15" s="13">
        <f t="shared" si="1"/>
        <v>80</v>
      </c>
      <c r="G15" s="13">
        <v>60</v>
      </c>
      <c r="H15" s="13">
        <v>20</v>
      </c>
      <c r="I15" s="13">
        <v>17</v>
      </c>
      <c r="J15" s="13">
        <v>46</v>
      </c>
      <c r="K15" s="13">
        <v>17</v>
      </c>
      <c r="L15" s="13"/>
      <c r="M15" s="13"/>
      <c r="N15" s="13"/>
    </row>
    <row r="16" spans="1:14" ht="12" customHeight="1">
      <c r="A16" s="10" t="s">
        <v>101</v>
      </c>
      <c r="B16" s="11" t="s">
        <v>34</v>
      </c>
      <c r="C16" s="12" t="s">
        <v>109</v>
      </c>
      <c r="D16" s="13">
        <f t="shared" si="0"/>
        <v>120</v>
      </c>
      <c r="E16" s="13">
        <v>40</v>
      </c>
      <c r="F16" s="13">
        <f t="shared" si="1"/>
        <v>80</v>
      </c>
      <c r="G16" s="13">
        <v>68</v>
      </c>
      <c r="H16" s="13">
        <v>12</v>
      </c>
      <c r="I16" s="13">
        <v>17</v>
      </c>
      <c r="J16" s="13">
        <v>46</v>
      </c>
      <c r="K16" s="13">
        <v>17</v>
      </c>
      <c r="L16" s="13"/>
      <c r="M16" s="13"/>
      <c r="N16" s="13"/>
    </row>
    <row r="17" spans="1:14" ht="12.75" customHeight="1">
      <c r="A17" s="10" t="s">
        <v>35</v>
      </c>
      <c r="B17" s="11" t="s">
        <v>36</v>
      </c>
      <c r="C17" s="12" t="s">
        <v>37</v>
      </c>
      <c r="D17" s="13">
        <f t="shared" si="0"/>
        <v>299</v>
      </c>
      <c r="E17" s="13">
        <v>128</v>
      </c>
      <c r="F17" s="13">
        <f t="shared" si="1"/>
        <v>171</v>
      </c>
      <c r="G17" s="13">
        <v>2</v>
      </c>
      <c r="H17" s="13">
        <v>169</v>
      </c>
      <c r="I17" s="13">
        <v>51</v>
      </c>
      <c r="J17" s="13">
        <v>69</v>
      </c>
      <c r="K17" s="13">
        <v>51</v>
      </c>
      <c r="L17" s="13"/>
      <c r="M17" s="13"/>
      <c r="N17" s="13"/>
    </row>
    <row r="18" spans="1:14" ht="12.75" customHeight="1">
      <c r="A18" s="10" t="s">
        <v>102</v>
      </c>
      <c r="B18" s="11" t="s">
        <v>38</v>
      </c>
      <c r="C18" s="12" t="s">
        <v>110</v>
      </c>
      <c r="D18" s="13">
        <f t="shared" si="0"/>
        <v>120</v>
      </c>
      <c r="E18" s="13">
        <v>40</v>
      </c>
      <c r="F18" s="13">
        <f t="shared" si="1"/>
        <v>80</v>
      </c>
      <c r="G18" s="13">
        <v>56</v>
      </c>
      <c r="H18" s="13">
        <v>24</v>
      </c>
      <c r="I18" s="13">
        <v>17</v>
      </c>
      <c r="J18" s="13">
        <v>46</v>
      </c>
      <c r="K18" s="13">
        <v>17</v>
      </c>
      <c r="L18" s="13"/>
      <c r="M18" s="13"/>
      <c r="N18" s="13"/>
    </row>
    <row r="19" spans="1:14" ht="12.75" customHeight="1">
      <c r="A19" s="10" t="s">
        <v>103</v>
      </c>
      <c r="B19" s="11" t="s">
        <v>39</v>
      </c>
      <c r="C19" s="12" t="s">
        <v>40</v>
      </c>
      <c r="D19" s="13">
        <f aca="true" t="shared" si="2" ref="D19:D31">SUM(E19:F19)</f>
        <v>453</v>
      </c>
      <c r="E19" s="13">
        <v>151</v>
      </c>
      <c r="F19" s="13">
        <f>SUM(I19:N19)</f>
        <v>302</v>
      </c>
      <c r="G19" s="13">
        <v>162</v>
      </c>
      <c r="H19" s="13">
        <v>40</v>
      </c>
      <c r="I19" s="13">
        <v>119</v>
      </c>
      <c r="J19" s="13">
        <v>115</v>
      </c>
      <c r="K19" s="13">
        <v>68</v>
      </c>
      <c r="L19" s="13"/>
      <c r="M19" s="13"/>
      <c r="N19" s="13"/>
    </row>
    <row r="20" spans="1:14" ht="13.5" customHeight="1">
      <c r="A20" s="10" t="s">
        <v>104</v>
      </c>
      <c r="B20" s="11" t="s">
        <v>41</v>
      </c>
      <c r="C20" s="12" t="s">
        <v>40</v>
      </c>
      <c r="D20" s="13">
        <f t="shared" si="2"/>
        <v>273</v>
      </c>
      <c r="E20" s="13">
        <v>91</v>
      </c>
      <c r="F20" s="13">
        <f>SUM(I20:N20)</f>
        <v>182</v>
      </c>
      <c r="G20" s="13">
        <v>142</v>
      </c>
      <c r="H20" s="13">
        <v>40</v>
      </c>
      <c r="I20" s="13">
        <v>102</v>
      </c>
      <c r="J20" s="14">
        <v>46</v>
      </c>
      <c r="K20" s="13">
        <v>34</v>
      </c>
      <c r="L20" s="13"/>
      <c r="M20" s="13"/>
      <c r="N20" s="13"/>
    </row>
    <row r="21" spans="1:14" ht="12.75" customHeight="1">
      <c r="A21" s="10" t="s">
        <v>105</v>
      </c>
      <c r="B21" s="11" t="s">
        <v>42</v>
      </c>
      <c r="C21" s="12" t="s">
        <v>106</v>
      </c>
      <c r="D21" s="13">
        <f t="shared" si="2"/>
        <v>162</v>
      </c>
      <c r="E21" s="13">
        <v>54</v>
      </c>
      <c r="F21" s="13">
        <f>SUM(I21:N21)</f>
        <v>108</v>
      </c>
      <c r="G21" s="13">
        <v>52</v>
      </c>
      <c r="H21" s="13">
        <v>56</v>
      </c>
      <c r="I21" s="13">
        <v>68</v>
      </c>
      <c r="J21" s="13">
        <v>23</v>
      </c>
      <c r="K21" s="13">
        <v>17</v>
      </c>
      <c r="L21" s="13"/>
      <c r="M21" s="13"/>
      <c r="N21" s="13"/>
    </row>
    <row r="22" spans="1:14" ht="12.75" customHeight="1">
      <c r="A22" s="15" t="s">
        <v>43</v>
      </c>
      <c r="B22" s="16" t="s">
        <v>44</v>
      </c>
      <c r="C22" s="17" t="s">
        <v>45</v>
      </c>
      <c r="D22" s="9">
        <f t="shared" si="2"/>
        <v>468</v>
      </c>
      <c r="E22" s="9">
        <f>SUM(E23:E28)</f>
        <v>156</v>
      </c>
      <c r="F22" s="9">
        <f>SUM(F23:F28)</f>
        <v>312</v>
      </c>
      <c r="G22" s="9">
        <f>SUM(G23:G28)</f>
        <v>136</v>
      </c>
      <c r="H22" s="9">
        <f>SUM(H23:H28)</f>
        <v>176</v>
      </c>
      <c r="I22" s="9"/>
      <c r="J22" s="9"/>
      <c r="K22" s="9"/>
      <c r="L22" s="9"/>
      <c r="M22" s="9"/>
      <c r="N22" s="9"/>
    </row>
    <row r="23" spans="1:14" ht="13.5" customHeight="1">
      <c r="A23" s="18" t="s">
        <v>46</v>
      </c>
      <c r="B23" s="19" t="s">
        <v>47</v>
      </c>
      <c r="C23" s="20" t="s">
        <v>111</v>
      </c>
      <c r="D23" s="13">
        <f t="shared" si="2"/>
        <v>96</v>
      </c>
      <c r="E23" s="13">
        <v>32</v>
      </c>
      <c r="F23" s="13">
        <f>SUM(I23:N23)</f>
        <v>64</v>
      </c>
      <c r="G23" s="13">
        <v>32</v>
      </c>
      <c r="H23" s="13">
        <v>32</v>
      </c>
      <c r="I23" s="21"/>
      <c r="J23" s="13"/>
      <c r="K23" s="13"/>
      <c r="L23" s="13">
        <v>48</v>
      </c>
      <c r="M23" s="13">
        <v>16</v>
      </c>
      <c r="N23" s="13"/>
    </row>
    <row r="24" spans="1:14" ht="11.25" customHeight="1">
      <c r="A24" s="18" t="s">
        <v>48</v>
      </c>
      <c r="B24" s="19" t="s">
        <v>49</v>
      </c>
      <c r="C24" s="20" t="s">
        <v>111</v>
      </c>
      <c r="D24" s="13">
        <f t="shared" si="2"/>
        <v>108</v>
      </c>
      <c r="E24" s="13">
        <v>36</v>
      </c>
      <c r="F24" s="13">
        <f>SUM(I24:N24)</f>
        <v>72</v>
      </c>
      <c r="G24" s="13">
        <v>18</v>
      </c>
      <c r="H24" s="13">
        <v>54</v>
      </c>
      <c r="I24" s="21"/>
      <c r="J24" s="13"/>
      <c r="K24" s="13"/>
      <c r="L24" s="13">
        <v>52</v>
      </c>
      <c r="M24" s="13">
        <v>20</v>
      </c>
      <c r="N24" s="13"/>
    </row>
    <row r="25" spans="1:14" ht="13.5" customHeight="1">
      <c r="A25" s="18" t="s">
        <v>50</v>
      </c>
      <c r="B25" s="19" t="s">
        <v>51</v>
      </c>
      <c r="C25" s="20" t="s">
        <v>112</v>
      </c>
      <c r="D25" s="13">
        <f t="shared" si="2"/>
        <v>72</v>
      </c>
      <c r="E25" s="13">
        <v>24</v>
      </c>
      <c r="F25" s="13">
        <f>SUM(I25:N25)</f>
        <v>48</v>
      </c>
      <c r="G25" s="13">
        <v>24</v>
      </c>
      <c r="H25" s="13">
        <v>24</v>
      </c>
      <c r="I25" s="21"/>
      <c r="J25" s="13"/>
      <c r="K25" s="13"/>
      <c r="L25" s="13">
        <v>48</v>
      </c>
      <c r="M25" s="13"/>
      <c r="N25" s="13"/>
    </row>
    <row r="26" spans="1:14" ht="15" customHeight="1">
      <c r="A26" s="18" t="s">
        <v>52</v>
      </c>
      <c r="B26" s="19" t="s">
        <v>53</v>
      </c>
      <c r="C26" s="20" t="s">
        <v>113</v>
      </c>
      <c r="D26" s="13">
        <f t="shared" si="2"/>
        <v>102</v>
      </c>
      <c r="E26" s="13">
        <v>34</v>
      </c>
      <c r="F26" s="13">
        <f>SUM(I26:N26)</f>
        <v>68</v>
      </c>
      <c r="G26" s="13">
        <v>38</v>
      </c>
      <c r="H26" s="13">
        <v>30</v>
      </c>
      <c r="I26" s="21"/>
      <c r="J26" s="13">
        <v>23</v>
      </c>
      <c r="K26" s="13">
        <v>45</v>
      </c>
      <c r="L26" s="13"/>
      <c r="M26" s="13"/>
      <c r="N26" s="13"/>
    </row>
    <row r="27" spans="1:14" ht="25.5" customHeight="1">
      <c r="A27" s="18" t="s">
        <v>54</v>
      </c>
      <c r="B27" s="19" t="s">
        <v>55</v>
      </c>
      <c r="C27" s="12" t="s">
        <v>114</v>
      </c>
      <c r="D27" s="13">
        <f t="shared" si="2"/>
        <v>48</v>
      </c>
      <c r="E27" s="13">
        <v>16</v>
      </c>
      <c r="F27" s="13">
        <v>32</v>
      </c>
      <c r="G27" s="13">
        <v>16</v>
      </c>
      <c r="H27" s="13">
        <v>16</v>
      </c>
      <c r="I27" s="21"/>
      <c r="J27" s="13">
        <v>32</v>
      </c>
      <c r="K27" s="13"/>
      <c r="L27" s="13"/>
      <c r="M27" s="13"/>
      <c r="N27" s="13"/>
    </row>
    <row r="28" spans="1:14" ht="13.5" customHeight="1">
      <c r="A28" s="18" t="s">
        <v>56</v>
      </c>
      <c r="B28" s="19" t="s">
        <v>57</v>
      </c>
      <c r="C28" s="20" t="s">
        <v>115</v>
      </c>
      <c r="D28" s="13">
        <f t="shared" si="2"/>
        <v>42</v>
      </c>
      <c r="E28" s="13">
        <v>14</v>
      </c>
      <c r="F28" s="13">
        <f>SUM(I28:N28)</f>
        <v>28</v>
      </c>
      <c r="G28" s="13">
        <v>8</v>
      </c>
      <c r="H28" s="13">
        <v>20</v>
      </c>
      <c r="I28" s="21"/>
      <c r="J28" s="13"/>
      <c r="K28" s="13"/>
      <c r="L28" s="13">
        <v>18</v>
      </c>
      <c r="M28" s="13">
        <v>10</v>
      </c>
      <c r="N28" s="13"/>
    </row>
    <row r="29" spans="1:14" ht="12" customHeight="1">
      <c r="A29" s="15" t="s">
        <v>58</v>
      </c>
      <c r="B29" s="22" t="s">
        <v>59</v>
      </c>
      <c r="C29" s="17" t="s">
        <v>60</v>
      </c>
      <c r="D29" s="9">
        <f t="shared" si="2"/>
        <v>1572</v>
      </c>
      <c r="E29" s="9">
        <f>SUM(E30+E34)</f>
        <v>200</v>
      </c>
      <c r="F29" s="9">
        <f>SUM(F30+F34)</f>
        <v>1372</v>
      </c>
      <c r="G29" s="9">
        <f>SUM(G30+G34)</f>
        <v>212</v>
      </c>
      <c r="H29" s="9">
        <f>SUM(H30+H34)</f>
        <v>196</v>
      </c>
      <c r="I29" s="9"/>
      <c r="J29" s="9"/>
      <c r="K29" s="9"/>
      <c r="L29" s="9"/>
      <c r="M29" s="9"/>
      <c r="N29" s="9"/>
    </row>
    <row r="30" spans="1:14" ht="24.75" customHeight="1">
      <c r="A30" s="15" t="s">
        <v>61</v>
      </c>
      <c r="B30" s="22" t="s">
        <v>62</v>
      </c>
      <c r="C30" s="17" t="s">
        <v>63</v>
      </c>
      <c r="D30" s="9">
        <f t="shared" si="2"/>
        <v>630</v>
      </c>
      <c r="E30" s="9">
        <f>SUM(E31:E33)</f>
        <v>78</v>
      </c>
      <c r="F30" s="9">
        <f>SUM(F31:F33)</f>
        <v>552</v>
      </c>
      <c r="G30" s="9">
        <f>SUM(G31:G33)</f>
        <v>86</v>
      </c>
      <c r="H30" s="9">
        <f>SUM(H31:H33)</f>
        <v>76</v>
      </c>
      <c r="I30" s="9"/>
      <c r="J30" s="9"/>
      <c r="K30" s="9"/>
      <c r="L30" s="9"/>
      <c r="M30" s="9">
        <f>SUM(M31:M33)</f>
        <v>552</v>
      </c>
      <c r="N30" s="9"/>
    </row>
    <row r="31" spans="1:14" ht="42" customHeight="1">
      <c r="A31" s="18" t="s">
        <v>64</v>
      </c>
      <c r="B31" s="19" t="s">
        <v>65</v>
      </c>
      <c r="C31" s="12" t="s">
        <v>66</v>
      </c>
      <c r="D31" s="13">
        <f t="shared" si="2"/>
        <v>234</v>
      </c>
      <c r="E31" s="13">
        <v>78</v>
      </c>
      <c r="F31" s="13">
        <f>SUM(I31:N31)</f>
        <v>156</v>
      </c>
      <c r="G31" s="13">
        <v>86</v>
      </c>
      <c r="H31" s="13">
        <v>76</v>
      </c>
      <c r="I31" s="21"/>
      <c r="J31" s="13"/>
      <c r="K31" s="13"/>
      <c r="L31" s="13"/>
      <c r="M31" s="13">
        <v>156</v>
      </c>
      <c r="N31" s="13"/>
    </row>
    <row r="32" spans="1:14" ht="12.75" customHeight="1">
      <c r="A32" s="18" t="s">
        <v>67</v>
      </c>
      <c r="B32" s="19" t="s">
        <v>2</v>
      </c>
      <c r="C32" s="20" t="s">
        <v>114</v>
      </c>
      <c r="D32" s="13">
        <v>144</v>
      </c>
      <c r="E32" s="13"/>
      <c r="F32" s="13">
        <v>144</v>
      </c>
      <c r="G32" s="13"/>
      <c r="H32" s="13"/>
      <c r="I32" s="21"/>
      <c r="J32" s="13"/>
      <c r="K32" s="13"/>
      <c r="L32" s="13"/>
      <c r="M32" s="13">
        <v>144</v>
      </c>
      <c r="N32" s="13"/>
    </row>
    <row r="33" spans="1:14" ht="13.5" customHeight="1">
      <c r="A33" s="18" t="s">
        <v>68</v>
      </c>
      <c r="B33" s="19" t="s">
        <v>3</v>
      </c>
      <c r="C33" s="20" t="s">
        <v>114</v>
      </c>
      <c r="D33" s="13">
        <v>252</v>
      </c>
      <c r="E33" s="13"/>
      <c r="F33" s="13">
        <v>252</v>
      </c>
      <c r="G33" s="13"/>
      <c r="H33" s="13"/>
      <c r="I33" s="21"/>
      <c r="J33" s="13"/>
      <c r="K33" s="13"/>
      <c r="L33" s="13"/>
      <c r="M33" s="13">
        <v>252</v>
      </c>
      <c r="N33" s="13"/>
    </row>
    <row r="34" spans="1:14" ht="24.75" customHeight="1">
      <c r="A34" s="15" t="s">
        <v>69</v>
      </c>
      <c r="B34" s="22" t="s">
        <v>90</v>
      </c>
      <c r="C34" s="8" t="s">
        <v>63</v>
      </c>
      <c r="D34" s="9">
        <f>SUM(E34:F34)</f>
        <v>942</v>
      </c>
      <c r="E34" s="9">
        <f>SUM(E35:E37)</f>
        <v>122</v>
      </c>
      <c r="F34" s="9">
        <f>SUM(F35:F37)</f>
        <v>820</v>
      </c>
      <c r="G34" s="9">
        <f>SUM(G35:G37)</f>
        <v>126</v>
      </c>
      <c r="H34" s="9">
        <f>SUM(H35:H37)</f>
        <v>120</v>
      </c>
      <c r="I34" s="9"/>
      <c r="J34" s="9">
        <f>J35+J36+J37</f>
        <v>106</v>
      </c>
      <c r="K34" s="9">
        <f>SUM(K35:K37)</f>
        <v>108</v>
      </c>
      <c r="L34" s="9">
        <f>SUM(L35:L37)</f>
        <v>606</v>
      </c>
      <c r="M34" s="9"/>
      <c r="N34" s="9"/>
    </row>
    <row r="35" spans="1:14" ht="24" customHeight="1">
      <c r="A35" s="18" t="s">
        <v>70</v>
      </c>
      <c r="B35" s="19" t="s">
        <v>71</v>
      </c>
      <c r="C35" s="20" t="s">
        <v>72</v>
      </c>
      <c r="D35" s="13">
        <f>SUM(E35:F35)</f>
        <v>366</v>
      </c>
      <c r="E35" s="13">
        <v>122</v>
      </c>
      <c r="F35" s="13">
        <v>244</v>
      </c>
      <c r="G35" s="13">
        <v>126</v>
      </c>
      <c r="H35" s="13">
        <v>120</v>
      </c>
      <c r="I35" s="21"/>
      <c r="J35" s="13">
        <v>34</v>
      </c>
      <c r="K35" s="13">
        <v>36</v>
      </c>
      <c r="L35" s="13">
        <v>174</v>
      </c>
      <c r="M35" s="13"/>
      <c r="N35" s="13"/>
    </row>
    <row r="36" spans="1:14" ht="12.75" customHeight="1">
      <c r="A36" s="18" t="s">
        <v>73</v>
      </c>
      <c r="B36" s="19" t="s">
        <v>2</v>
      </c>
      <c r="C36" s="20" t="s">
        <v>74</v>
      </c>
      <c r="D36" s="13">
        <v>286</v>
      </c>
      <c r="E36" s="13"/>
      <c r="F36" s="13">
        <v>288</v>
      </c>
      <c r="G36" s="13"/>
      <c r="H36" s="13"/>
      <c r="I36" s="21"/>
      <c r="J36" s="13">
        <v>72</v>
      </c>
      <c r="K36" s="13">
        <v>72</v>
      </c>
      <c r="L36" s="13">
        <v>144</v>
      </c>
      <c r="M36" s="13"/>
      <c r="N36" s="13"/>
    </row>
    <row r="37" spans="1:14" ht="13.5" customHeight="1">
      <c r="A37" s="18" t="s">
        <v>75</v>
      </c>
      <c r="B37" s="19" t="s">
        <v>3</v>
      </c>
      <c r="C37" s="20" t="s">
        <v>76</v>
      </c>
      <c r="D37" s="13">
        <v>288</v>
      </c>
      <c r="E37" s="13"/>
      <c r="F37" s="13">
        <v>288</v>
      </c>
      <c r="G37" s="13"/>
      <c r="H37" s="13"/>
      <c r="I37" s="21"/>
      <c r="J37" s="13"/>
      <c r="K37" s="13"/>
      <c r="L37" s="13">
        <v>288</v>
      </c>
      <c r="M37" s="13"/>
      <c r="N37" s="13"/>
    </row>
    <row r="38" spans="1:14" ht="15" customHeight="1">
      <c r="A38" s="15" t="s">
        <v>77</v>
      </c>
      <c r="B38" s="22" t="s">
        <v>36</v>
      </c>
      <c r="C38" s="17" t="s">
        <v>78</v>
      </c>
      <c r="D38" s="9">
        <v>68</v>
      </c>
      <c r="E38" s="9">
        <v>34</v>
      </c>
      <c r="F38" s="9">
        <v>34</v>
      </c>
      <c r="G38" s="9"/>
      <c r="H38" s="9">
        <v>34</v>
      </c>
      <c r="I38" s="23"/>
      <c r="J38" s="9"/>
      <c r="K38" s="9"/>
      <c r="L38" s="9">
        <v>20</v>
      </c>
      <c r="M38" s="9">
        <v>14</v>
      </c>
      <c r="N38" s="9"/>
    </row>
    <row r="39" spans="1:14" ht="15">
      <c r="A39" s="15"/>
      <c r="B39" s="24" t="s">
        <v>79</v>
      </c>
      <c r="C39" s="17" t="s">
        <v>80</v>
      </c>
      <c r="D39" s="9">
        <f>D38+D29+D22+D10</f>
        <v>4698</v>
      </c>
      <c r="E39" s="9">
        <f>E38+E29+E22+E10</f>
        <v>1282</v>
      </c>
      <c r="F39" s="9">
        <f>F38+F29+F22+F10</f>
        <v>3416</v>
      </c>
      <c r="G39" s="9">
        <f>G38+G29+G22+G10</f>
        <v>1362</v>
      </c>
      <c r="H39" s="9">
        <f>H38+H29+H22+H10</f>
        <v>841</v>
      </c>
      <c r="I39" s="9">
        <f>I10+I23+I24+I25+I26+I27+I28+I30+I34+I38</f>
        <v>595</v>
      </c>
      <c r="J39" s="9">
        <f>J38+J34+J29+J28+J27+J26+J25+J24+J23+J10</f>
        <v>805</v>
      </c>
      <c r="K39" s="9">
        <f>K10+K23+K24+K25+K26+K27+K28+K30+K34+K38</f>
        <v>612</v>
      </c>
      <c r="L39" s="9">
        <f>L10+L23+L24+L25+L26+L27+L28+L30+L34+L38</f>
        <v>792</v>
      </c>
      <c r="M39" s="9">
        <f>M10+M23+M24+M25+M26+M27+M28+M30+M34+M38</f>
        <v>612</v>
      </c>
      <c r="N39" s="9"/>
    </row>
    <row r="40" spans="1:14" ht="13.5" customHeight="1">
      <c r="A40" s="25" t="s">
        <v>81</v>
      </c>
      <c r="B40" s="26" t="s">
        <v>91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27" t="s">
        <v>82</v>
      </c>
    </row>
    <row r="41" spans="1:14" ht="15">
      <c r="A41" s="69" t="s">
        <v>95</v>
      </c>
      <c r="B41" s="69"/>
      <c r="C41" s="69"/>
      <c r="D41" s="69"/>
      <c r="E41" s="69"/>
      <c r="F41" s="70" t="s">
        <v>7</v>
      </c>
      <c r="G41" s="68" t="s">
        <v>83</v>
      </c>
      <c r="H41" s="68"/>
      <c r="I41" s="27" t="e">
        <f>I11+#REF!+I12+I13+I14+I15+I16+I17+I18+I19+I20+I21+I23+I24+I25+I26+I27+I28+I31+I35+I38</f>
        <v>#REF!</v>
      </c>
      <c r="J41" s="27" t="e">
        <f>J11+#REF!+J12+J13+J14+J15+J16+J17+J18+J19+J20+J21+J23+J24+J25+J26+J27+J28+J31+J35+J38</f>
        <v>#REF!</v>
      </c>
      <c r="K41" s="27" t="e">
        <f>K11+#REF!+K12+K13+K14+K15+K16+K17+K18+K19+K20+K21+K23+K24+K25+K26+K27+K28+K31+K35+K38</f>
        <v>#REF!</v>
      </c>
      <c r="L41" s="27" t="e">
        <f>L11+#REF!+L12+L13+L14+L15+L16+L17+L18+L19+L20+L21+L23+L24+L25+L26+L27+L28+L31+L35+L38</f>
        <v>#REF!</v>
      </c>
      <c r="M41" s="27" t="e">
        <f>M11+#REF!+M12+M13+M14+M15+M16+M17+M18+M19+M20+M21+M22+M23+M24+M25+M26+M27+M28+M31+M35+M38</f>
        <v>#REF!</v>
      </c>
      <c r="N41" s="27"/>
    </row>
    <row r="42" spans="1:14" ht="15">
      <c r="A42" s="29"/>
      <c r="B42" s="30"/>
      <c r="C42" s="30"/>
      <c r="D42" s="30"/>
      <c r="E42" s="31"/>
      <c r="F42" s="70"/>
      <c r="G42" s="68" t="s">
        <v>84</v>
      </c>
      <c r="H42" s="68"/>
      <c r="I42" s="27">
        <f aca="true" t="shared" si="3" ref="I42:M43">I32+I36</f>
        <v>0</v>
      </c>
      <c r="J42" s="27">
        <f t="shared" si="3"/>
        <v>72</v>
      </c>
      <c r="K42" s="27">
        <f t="shared" si="3"/>
        <v>72</v>
      </c>
      <c r="L42" s="28">
        <f t="shared" si="3"/>
        <v>144</v>
      </c>
      <c r="M42" s="28">
        <f t="shared" si="3"/>
        <v>144</v>
      </c>
      <c r="N42" s="28"/>
    </row>
    <row r="43" spans="1:14" ht="20.25" customHeight="1">
      <c r="A43" s="32" t="s">
        <v>91</v>
      </c>
      <c r="B43" s="33"/>
      <c r="C43" s="33"/>
      <c r="D43" s="33"/>
      <c r="E43" s="34"/>
      <c r="F43" s="70"/>
      <c r="G43" s="68" t="s">
        <v>85</v>
      </c>
      <c r="H43" s="68"/>
      <c r="I43" s="27">
        <f t="shared" si="3"/>
        <v>0</v>
      </c>
      <c r="J43" s="27">
        <f t="shared" si="3"/>
        <v>0</v>
      </c>
      <c r="K43" s="27">
        <f t="shared" si="3"/>
        <v>0</v>
      </c>
      <c r="L43" s="28">
        <f t="shared" si="3"/>
        <v>288</v>
      </c>
      <c r="M43" s="28">
        <f t="shared" si="3"/>
        <v>252</v>
      </c>
      <c r="N43" s="28"/>
    </row>
    <row r="44" spans="1:14" ht="15">
      <c r="A44" s="35" t="s">
        <v>86</v>
      </c>
      <c r="B44" s="36"/>
      <c r="C44" s="33"/>
      <c r="D44" s="33"/>
      <c r="E44" s="34"/>
      <c r="F44" s="70"/>
      <c r="G44" s="67" t="s">
        <v>87</v>
      </c>
      <c r="H44" s="67"/>
      <c r="I44" s="27">
        <v>0</v>
      </c>
      <c r="J44" s="27">
        <v>0</v>
      </c>
      <c r="K44" s="27">
        <v>4</v>
      </c>
      <c r="L44" s="27">
        <v>1</v>
      </c>
      <c r="M44" s="27">
        <v>2</v>
      </c>
      <c r="N44" s="28"/>
    </row>
    <row r="45" spans="1:14" ht="15">
      <c r="A45" s="32"/>
      <c r="B45" s="33"/>
      <c r="C45" s="33"/>
      <c r="D45" s="33"/>
      <c r="E45" s="34"/>
      <c r="F45" s="70"/>
      <c r="G45" s="67" t="s">
        <v>88</v>
      </c>
      <c r="H45" s="67"/>
      <c r="I45" s="27">
        <v>0</v>
      </c>
      <c r="J45" s="27">
        <v>5</v>
      </c>
      <c r="K45" s="27">
        <v>8</v>
      </c>
      <c r="L45" s="27">
        <v>1</v>
      </c>
      <c r="M45" s="27">
        <v>5</v>
      </c>
      <c r="N45" s="28"/>
    </row>
    <row r="46" spans="1:14" ht="15">
      <c r="A46" s="37"/>
      <c r="B46" s="38"/>
      <c r="C46" s="38"/>
      <c r="D46" s="38"/>
      <c r="E46" s="39"/>
      <c r="F46" s="70"/>
      <c r="G46" s="67" t="s">
        <v>89</v>
      </c>
      <c r="H46" s="67"/>
      <c r="I46" s="27">
        <v>1</v>
      </c>
      <c r="J46" s="27">
        <v>1</v>
      </c>
      <c r="K46" s="27">
        <v>0</v>
      </c>
      <c r="L46" s="27">
        <v>1</v>
      </c>
      <c r="M46" s="27">
        <v>0</v>
      </c>
      <c r="N46" s="28"/>
    </row>
  </sheetData>
  <sheetProtection/>
  <mergeCells count="30">
    <mergeCell ref="M7:N7"/>
    <mergeCell ref="C40:M40"/>
    <mergeCell ref="A41:E41"/>
    <mergeCell ref="F41:F46"/>
    <mergeCell ref="G41:H41"/>
    <mergeCell ref="G42:H42"/>
    <mergeCell ref="G43:H43"/>
    <mergeCell ref="G44:H44"/>
    <mergeCell ref="G45:H45"/>
    <mergeCell ref="G46:H46"/>
    <mergeCell ref="M4:N4"/>
    <mergeCell ref="F5:F8"/>
    <mergeCell ref="G5:H5"/>
    <mergeCell ref="I5:J5"/>
    <mergeCell ref="K5:L5"/>
    <mergeCell ref="M5:N5"/>
    <mergeCell ref="G6:G8"/>
    <mergeCell ref="H6:H8"/>
    <mergeCell ref="I7:J7"/>
    <mergeCell ref="K7:L7"/>
    <mergeCell ref="A3:A8"/>
    <mergeCell ref="B3:B8"/>
    <mergeCell ref="C3:C8"/>
    <mergeCell ref="D3:H3"/>
    <mergeCell ref="I3:N3"/>
    <mergeCell ref="D4:D8"/>
    <mergeCell ref="E4:E8"/>
    <mergeCell ref="F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Зам-Директор</dc:creator>
  <cp:keywords/>
  <dc:description/>
  <cp:lastModifiedBy>Hurricane</cp:lastModifiedBy>
  <cp:lastPrinted>2015-04-13T07:49:25Z</cp:lastPrinted>
  <dcterms:created xsi:type="dcterms:W3CDTF">2015-04-10T10:03:08Z</dcterms:created>
  <dcterms:modified xsi:type="dcterms:W3CDTF">2016-03-02T23:07:21Z</dcterms:modified>
  <cp:category/>
  <cp:version/>
  <cp:contentType/>
  <cp:contentStatus/>
</cp:coreProperties>
</file>